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C24" i="2" l="1"/>
  <c r="B24" i="2"/>
  <c r="B52" i="2" l="1"/>
  <c r="D28" i="2" l="1"/>
  <c r="D29" i="2"/>
  <c r="D26" i="2"/>
  <c r="B20" i="2" l="1"/>
  <c r="B14" i="2"/>
  <c r="C16" i="2" l="1"/>
  <c r="D27" i="2" l="1"/>
  <c r="D37" i="2" l="1"/>
  <c r="B16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B32" i="2" s="1"/>
  <c r="D44" i="2"/>
  <c r="B45" i="2" l="1"/>
  <c r="D5" i="2"/>
</calcChain>
</file>

<file path=xl/sharedStrings.xml><?xml version="1.0" encoding="utf-8"?>
<sst xmlns="http://schemas.openxmlformats.org/spreadsheetml/2006/main" count="57" uniqueCount="56">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</sst>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/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43" fontId="46" fillId="0" borderId="0" xfId="920" applyFont="1" applyFill="1" applyBorder="1" applyAlignment="1">
      <alignment horizontal="right"/>
    </xf>
    <xf numFmtId="4" fontId="46" fillId="0" borderId="0" xfId="126" applyNumberFormat="1" applyFont="1" applyFill="1" applyBorder="1" applyAlignment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/>
    <xf numFmtId="43" fontId="46" fillId="0" borderId="0" xfId="920" applyFont="1" applyFill="1" applyBorder="1"/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3" fontId="46" fillId="0" borderId="0" xfId="920" applyFont="1" applyFill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164" fontId="46" fillId="37" borderId="2" xfId="0" applyNumberFormat="1" applyFont="1" applyFill="1" applyBorder="1" applyAlignment="1">
      <alignment wrapText="1"/>
    </xf>
    <xf numFmtId="164" fontId="46" fillId="37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D44" sqref="D44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9" t="s">
        <v>55</v>
      </c>
      <c r="B1" s="49"/>
      <c r="C1" s="49"/>
      <c r="D1" s="49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43" t="s">
        <v>53</v>
      </c>
      <c r="C3" s="43" t="s">
        <v>0</v>
      </c>
      <c r="D3" s="43" t="s">
        <v>1</v>
      </c>
    </row>
    <row r="4" spans="1:6" x14ac:dyDescent="0.25">
      <c r="A4" s="47" t="s">
        <v>8</v>
      </c>
      <c r="B4" s="47"/>
      <c r="C4" s="47"/>
      <c r="D4" s="48"/>
    </row>
    <row r="5" spans="1:6" ht="15.6" customHeight="1" x14ac:dyDescent="0.25">
      <c r="A5" s="51" t="s">
        <v>39</v>
      </c>
      <c r="B5" s="5">
        <f>B6+B16</f>
        <v>1643349.6</v>
      </c>
      <c r="C5" s="52">
        <f>C6+C16</f>
        <v>1374589</v>
      </c>
      <c r="D5" s="53">
        <f t="shared" ref="D5:D10" si="0">C5/B5*100</f>
        <v>83.645561480040527</v>
      </c>
      <c r="E5" s="6"/>
      <c r="F5" s="6"/>
    </row>
    <row r="6" spans="1:6" x14ac:dyDescent="0.25">
      <c r="A6" s="51" t="s">
        <v>24</v>
      </c>
      <c r="B6" s="7">
        <f>B7+B8+B9+B10+B15</f>
        <v>1512680</v>
      </c>
      <c r="C6" s="54">
        <f>C7+C8+C9+C10+C15</f>
        <v>1255017.5</v>
      </c>
      <c r="D6" s="53">
        <f t="shared" si="0"/>
        <v>82.966489938387497</v>
      </c>
      <c r="E6" s="6"/>
      <c r="F6" s="6"/>
    </row>
    <row r="7" spans="1:6" x14ac:dyDescent="0.25">
      <c r="A7" s="50" t="s">
        <v>3</v>
      </c>
      <c r="B7" s="55">
        <v>826831</v>
      </c>
      <c r="C7" s="56">
        <v>631128.69999999995</v>
      </c>
      <c r="D7" s="57">
        <f t="shared" si="0"/>
        <v>76.331039837645179</v>
      </c>
    </row>
    <row r="8" spans="1:6" ht="30" customHeight="1" x14ac:dyDescent="0.25">
      <c r="A8" s="50" t="s">
        <v>4</v>
      </c>
      <c r="B8" s="55">
        <v>30441</v>
      </c>
      <c r="C8" s="56">
        <v>27246.5</v>
      </c>
      <c r="D8" s="57">
        <f t="shared" si="0"/>
        <v>89.505929502972975</v>
      </c>
    </row>
    <row r="9" spans="1:6" ht="19.899999999999999" customHeight="1" x14ac:dyDescent="0.25">
      <c r="A9" s="50" t="s">
        <v>50</v>
      </c>
      <c r="B9" s="55">
        <v>407900</v>
      </c>
      <c r="C9" s="55">
        <v>392625</v>
      </c>
      <c r="D9" s="58">
        <f t="shared" si="0"/>
        <v>96.255209610198577</v>
      </c>
    </row>
    <row r="10" spans="1:6" ht="19.899999999999999" customHeight="1" x14ac:dyDescent="0.25">
      <c r="A10" s="50" t="s">
        <v>29</v>
      </c>
      <c r="B10" s="55">
        <f>B12+B13+B14</f>
        <v>214793</v>
      </c>
      <c r="C10" s="55">
        <f>C12+C13+C14</f>
        <v>175371.1</v>
      </c>
      <c r="D10" s="57">
        <f t="shared" si="0"/>
        <v>81.646562038800155</v>
      </c>
    </row>
    <row r="11" spans="1:6" ht="17.45" customHeight="1" x14ac:dyDescent="0.25">
      <c r="A11" s="50" t="s">
        <v>30</v>
      </c>
      <c r="B11" s="2"/>
      <c r="C11" s="2"/>
      <c r="D11" s="2"/>
    </row>
    <row r="12" spans="1:6" x14ac:dyDescent="0.25">
      <c r="A12" s="59" t="s">
        <v>36</v>
      </c>
      <c r="B12" s="55">
        <v>62300</v>
      </c>
      <c r="C12" s="55">
        <v>37192.300000000003</v>
      </c>
      <c r="D12" s="57">
        <f t="shared" ref="D12:D20" si="1">C12/B12*100</f>
        <v>59.698715890850728</v>
      </c>
      <c r="F12" s="8"/>
    </row>
    <row r="13" spans="1:6" x14ac:dyDescent="0.25">
      <c r="A13" s="59" t="s">
        <v>32</v>
      </c>
      <c r="B13" s="55">
        <v>89316</v>
      </c>
      <c r="C13" s="55">
        <v>83437.399999999994</v>
      </c>
      <c r="D13" s="57">
        <f t="shared" si="1"/>
        <v>93.418200546374663</v>
      </c>
      <c r="F13" s="8"/>
    </row>
    <row r="14" spans="1:6" x14ac:dyDescent="0.25">
      <c r="A14" s="59" t="s">
        <v>37</v>
      </c>
      <c r="B14" s="55">
        <f>65177-2000</f>
        <v>63177</v>
      </c>
      <c r="C14" s="55">
        <v>54741.4</v>
      </c>
      <c r="D14" s="57">
        <f t="shared" si="1"/>
        <v>86.647672412428577</v>
      </c>
      <c r="F14" s="8"/>
    </row>
    <row r="15" spans="1:6" x14ac:dyDescent="0.25">
      <c r="A15" s="50" t="s">
        <v>51</v>
      </c>
      <c r="B15" s="55">
        <v>32715</v>
      </c>
      <c r="C15" s="55">
        <v>28646.2</v>
      </c>
      <c r="D15" s="2">
        <f t="shared" si="1"/>
        <v>87.562891639920522</v>
      </c>
      <c r="F15" s="8"/>
    </row>
    <row r="16" spans="1:6" x14ac:dyDescent="0.25">
      <c r="A16" s="51" t="s">
        <v>25</v>
      </c>
      <c r="B16" s="5">
        <f>SUM(B17:B23)</f>
        <v>130669.59999999999</v>
      </c>
      <c r="C16" s="5">
        <f>SUM(C17:C23)</f>
        <v>119571.50000000001</v>
      </c>
      <c r="D16" s="5">
        <f t="shared" si="1"/>
        <v>91.506746787317041</v>
      </c>
    </row>
    <row r="17" spans="1:8" ht="45" x14ac:dyDescent="0.25">
      <c r="A17" s="50" t="s">
        <v>26</v>
      </c>
      <c r="B17" s="55">
        <v>69768</v>
      </c>
      <c r="C17" s="55">
        <v>65928.100000000006</v>
      </c>
      <c r="D17" s="55">
        <f t="shared" si="1"/>
        <v>94.496187363834423</v>
      </c>
    </row>
    <row r="18" spans="1:8" ht="28.5" customHeight="1" x14ac:dyDescent="0.25">
      <c r="A18" s="50" t="s">
        <v>27</v>
      </c>
      <c r="B18" s="55">
        <v>8241</v>
      </c>
      <c r="C18" s="55">
        <v>7082.5</v>
      </c>
      <c r="D18" s="55">
        <f t="shared" si="1"/>
        <v>85.942240019415124</v>
      </c>
      <c r="G18" s="9"/>
    </row>
    <row r="19" spans="1:8" ht="30.75" customHeight="1" x14ac:dyDescent="0.25">
      <c r="A19" s="50" t="s">
        <v>38</v>
      </c>
      <c r="B19" s="55">
        <v>11133</v>
      </c>
      <c r="C19" s="55">
        <v>12620.6</v>
      </c>
      <c r="D19" s="55">
        <f t="shared" si="1"/>
        <v>113.36207670888349</v>
      </c>
      <c r="G19" s="9"/>
    </row>
    <row r="20" spans="1:8" ht="29.25" customHeight="1" x14ac:dyDescent="0.25">
      <c r="A20" s="60" t="s">
        <v>5</v>
      </c>
      <c r="B20" s="61">
        <f>33233.4+5000</f>
        <v>38233.4</v>
      </c>
      <c r="C20" s="61">
        <v>28819.8</v>
      </c>
      <c r="D20" s="61">
        <f t="shared" si="1"/>
        <v>75.378595678124356</v>
      </c>
    </row>
    <row r="21" spans="1:8" hidden="1" x14ac:dyDescent="0.25">
      <c r="A21" s="50" t="s">
        <v>45</v>
      </c>
      <c r="B21" s="62"/>
      <c r="C21" s="62"/>
      <c r="D21" s="62"/>
    </row>
    <row r="22" spans="1:8" ht="16.5" customHeight="1" x14ac:dyDescent="0.25">
      <c r="A22" s="50" t="s">
        <v>6</v>
      </c>
      <c r="B22" s="62">
        <v>3294.2</v>
      </c>
      <c r="C22" s="62">
        <v>5120.5</v>
      </c>
      <c r="D22" s="62">
        <f>C22/B22*100</f>
        <v>155.43986400339992</v>
      </c>
    </row>
    <row r="23" spans="1:8" hidden="1" x14ac:dyDescent="0.25">
      <c r="A23" s="40" t="s">
        <v>28</v>
      </c>
      <c r="B23" s="41"/>
      <c r="C23" s="41">
        <v>0</v>
      </c>
      <c r="D23" s="41"/>
    </row>
    <row r="24" spans="1:8" x14ac:dyDescent="0.25">
      <c r="A24" s="23" t="s">
        <v>7</v>
      </c>
      <c r="B24" s="24">
        <f>SUM(B25:B31)</f>
        <v>2349381.1</v>
      </c>
      <c r="C24" s="24">
        <f>SUM(C25:C31)</f>
        <v>1640936.3</v>
      </c>
      <c r="D24" s="25">
        <f>C24/B24*100</f>
        <v>69.845471217930537</v>
      </c>
      <c r="E24" s="19"/>
      <c r="F24" s="19"/>
    </row>
    <row r="25" spans="1:8" ht="14.25" customHeight="1" x14ac:dyDescent="0.25">
      <c r="A25" s="26" t="s">
        <v>40</v>
      </c>
      <c r="B25" s="27">
        <v>4870</v>
      </c>
      <c r="C25" s="27">
        <v>4870</v>
      </c>
      <c r="D25" s="28">
        <f t="shared" ref="D25" si="2">C25/B25*100</f>
        <v>100</v>
      </c>
      <c r="E25" s="20"/>
      <c r="F25" s="20"/>
    </row>
    <row r="26" spans="1:8" x14ac:dyDescent="0.25">
      <c r="A26" s="26" t="s">
        <v>42</v>
      </c>
      <c r="B26" s="27">
        <v>964470.1</v>
      </c>
      <c r="C26" s="27">
        <v>515096.7</v>
      </c>
      <c r="D26" s="28">
        <f>C26/B26*100</f>
        <v>53.407223303241857</v>
      </c>
      <c r="E26" s="21"/>
      <c r="F26" s="21"/>
    </row>
    <row r="27" spans="1:8" x14ac:dyDescent="0.25">
      <c r="A27" s="26" t="s">
        <v>41</v>
      </c>
      <c r="B27" s="27">
        <v>1225980.3999999999</v>
      </c>
      <c r="C27" s="27">
        <v>977335</v>
      </c>
      <c r="D27" s="28">
        <f>C27/B27*100</f>
        <v>79.718648030588426</v>
      </c>
      <c r="E27" s="22"/>
      <c r="F27" s="18"/>
    </row>
    <row r="28" spans="1:8" x14ac:dyDescent="0.25">
      <c r="A28" s="26" t="s">
        <v>43</v>
      </c>
      <c r="B28" s="27">
        <v>154060.6</v>
      </c>
      <c r="C28" s="27">
        <v>141839.20000000001</v>
      </c>
      <c r="D28" s="28">
        <f t="shared" ref="D28:D29" si="3">C28/B28*100</f>
        <v>92.06714760295624</v>
      </c>
      <c r="E28" s="11"/>
      <c r="F28" s="10"/>
    </row>
    <row r="29" spans="1:8" ht="30" hidden="1" x14ac:dyDescent="0.25">
      <c r="A29" s="29" t="s">
        <v>52</v>
      </c>
      <c r="B29" s="30"/>
      <c r="C29" s="30"/>
      <c r="D29" s="28" t="e">
        <f t="shared" si="3"/>
        <v>#DIV/0!</v>
      </c>
      <c r="E29" s="11"/>
      <c r="F29" s="10"/>
    </row>
    <row r="30" spans="1:8" ht="45" x14ac:dyDescent="0.25">
      <c r="A30" s="31" t="s">
        <v>46</v>
      </c>
      <c r="B30" s="27" t="s">
        <v>54</v>
      </c>
      <c r="C30" s="32">
        <v>15451.8</v>
      </c>
      <c r="D30" s="28"/>
      <c r="E30" s="11"/>
      <c r="F30" s="10"/>
    </row>
    <row r="31" spans="1:8" ht="48" customHeight="1" x14ac:dyDescent="0.25">
      <c r="A31" s="31" t="s">
        <v>44</v>
      </c>
      <c r="B31" s="27" t="s">
        <v>54</v>
      </c>
      <c r="C31" s="30">
        <v>-13656.4</v>
      </c>
      <c r="D31" s="28"/>
      <c r="E31" s="11"/>
      <c r="F31" s="12"/>
    </row>
    <row r="32" spans="1:8" x14ac:dyDescent="0.25">
      <c r="A32" s="33" t="s">
        <v>31</v>
      </c>
      <c r="B32" s="34">
        <f>B24+B5</f>
        <v>3992730.7</v>
      </c>
      <c r="C32" s="34">
        <f>C5+C24</f>
        <v>3015525.3</v>
      </c>
      <c r="D32" s="25"/>
      <c r="E32" s="13"/>
      <c r="F32" s="14"/>
      <c r="G32" s="14"/>
      <c r="H32" s="11"/>
    </row>
    <row r="33" spans="1:7" ht="17.45" customHeight="1" x14ac:dyDescent="0.25">
      <c r="A33" s="44" t="s">
        <v>9</v>
      </c>
      <c r="B33" s="45"/>
      <c r="C33" s="45"/>
      <c r="D33" s="46"/>
      <c r="E33" s="11"/>
      <c r="F33" s="11"/>
    </row>
    <row r="34" spans="1:7" x14ac:dyDescent="0.25">
      <c r="A34" s="31" t="s">
        <v>10</v>
      </c>
      <c r="B34" s="36">
        <v>236008.8</v>
      </c>
      <c r="C34" s="36">
        <v>178740.5</v>
      </c>
      <c r="D34" s="37">
        <f t="shared" ref="D34:D44" si="4">C34/B34*100</f>
        <v>75.734675995132378</v>
      </c>
      <c r="E34" s="12"/>
    </row>
    <row r="35" spans="1:7" ht="29.25" customHeight="1" x14ac:dyDescent="0.25">
      <c r="A35" s="31" t="s">
        <v>11</v>
      </c>
      <c r="B35" s="36">
        <v>38160.5</v>
      </c>
      <c r="C35" s="36">
        <v>29593.5</v>
      </c>
      <c r="D35" s="37">
        <f>C35/B35*100</f>
        <v>77.550084511471283</v>
      </c>
      <c r="E35" s="11"/>
    </row>
    <row r="36" spans="1:7" x14ac:dyDescent="0.25">
      <c r="A36" s="31" t="s">
        <v>12</v>
      </c>
      <c r="B36" s="36">
        <v>469247.7</v>
      </c>
      <c r="C36" s="36">
        <v>268015.5</v>
      </c>
      <c r="D36" s="37">
        <f t="shared" si="4"/>
        <v>57.115996519535415</v>
      </c>
      <c r="E36" s="11"/>
    </row>
    <row r="37" spans="1:7" x14ac:dyDescent="0.25">
      <c r="A37" s="31" t="s">
        <v>13</v>
      </c>
      <c r="B37" s="36">
        <v>776749.8</v>
      </c>
      <c r="C37" s="36">
        <v>473862.40000000002</v>
      </c>
      <c r="D37" s="37">
        <f t="shared" si="4"/>
        <v>61.005796203616654</v>
      </c>
      <c r="E37" s="11"/>
    </row>
    <row r="38" spans="1:7" x14ac:dyDescent="0.25">
      <c r="A38" s="31" t="s">
        <v>14</v>
      </c>
      <c r="B38" s="36">
        <v>2044512.1</v>
      </c>
      <c r="C38" s="36">
        <v>1609505.2</v>
      </c>
      <c r="D38" s="37">
        <f t="shared" si="4"/>
        <v>78.723192687389812</v>
      </c>
      <c r="E38" s="11"/>
    </row>
    <row r="39" spans="1:7" x14ac:dyDescent="0.25">
      <c r="A39" s="31" t="s">
        <v>15</v>
      </c>
      <c r="B39" s="36">
        <v>193782.39999999999</v>
      </c>
      <c r="C39" s="36">
        <v>148673.9</v>
      </c>
      <c r="D39" s="37">
        <f t="shared" si="4"/>
        <v>76.722086216292084</v>
      </c>
      <c r="E39" s="11"/>
    </row>
    <row r="40" spans="1:7" x14ac:dyDescent="0.25">
      <c r="A40" s="31" t="s">
        <v>16</v>
      </c>
      <c r="B40" s="36">
        <v>193829</v>
      </c>
      <c r="C40" s="36">
        <v>160785.60000000001</v>
      </c>
      <c r="D40" s="37">
        <f t="shared" si="4"/>
        <v>82.952293000531398</v>
      </c>
      <c r="E40" s="11"/>
    </row>
    <row r="41" spans="1:7" x14ac:dyDescent="0.25">
      <c r="A41" s="31" t="s">
        <v>17</v>
      </c>
      <c r="B41" s="36">
        <v>63395.5</v>
      </c>
      <c r="C41" s="36">
        <v>53376</v>
      </c>
      <c r="D41" s="37">
        <f>C41/B41*100</f>
        <v>84.19525045153047</v>
      </c>
      <c r="E41" s="11"/>
    </row>
    <row r="42" spans="1:7" x14ac:dyDescent="0.25">
      <c r="A42" s="38" t="s">
        <v>18</v>
      </c>
      <c r="B42" s="36">
        <v>27054.2</v>
      </c>
      <c r="C42" s="36">
        <v>22938.799999999999</v>
      </c>
      <c r="D42" s="37">
        <f>C42/B42*100</f>
        <v>84.788313829276035</v>
      </c>
      <c r="E42" s="11"/>
    </row>
    <row r="43" spans="1:7" ht="29.25" customHeight="1" x14ac:dyDescent="0.25">
      <c r="A43" s="31" t="s">
        <v>19</v>
      </c>
      <c r="B43" s="36">
        <v>48475.5</v>
      </c>
      <c r="C43" s="36">
        <v>27129.1</v>
      </c>
      <c r="D43" s="37">
        <f t="shared" si="4"/>
        <v>55.964559416612516</v>
      </c>
      <c r="E43" s="11"/>
      <c r="F43" s="11"/>
    </row>
    <row r="44" spans="1:7" ht="20.25" customHeight="1" x14ac:dyDescent="0.25">
      <c r="A44" s="7" t="s">
        <v>20</v>
      </c>
      <c r="B44" s="39">
        <f>B43+B42+B41+B40+B39+B38+B37+B36+B35+B34</f>
        <v>4091215.5</v>
      </c>
      <c r="C44" s="39">
        <f>C43+C42+C41+C40+C39+C38+C37+C36+C35+C34</f>
        <v>2972620.5</v>
      </c>
      <c r="D44" s="5">
        <f t="shared" si="4"/>
        <v>72.658614536437881</v>
      </c>
      <c r="E44" s="35"/>
      <c r="F44" s="35"/>
      <c r="G44" s="35"/>
    </row>
    <row r="45" spans="1:7" ht="29.25" x14ac:dyDescent="0.25">
      <c r="A45" s="7" t="s">
        <v>49</v>
      </c>
      <c r="B45" s="39">
        <f>B32-B44</f>
        <v>-98484.799999999814</v>
      </c>
      <c r="C45" s="39">
        <f>C32-C44</f>
        <v>42904.799999999814</v>
      </c>
      <c r="D45" s="5"/>
      <c r="E45" s="15"/>
      <c r="F45" s="15"/>
      <c r="G45" s="16"/>
    </row>
    <row r="46" spans="1:7" x14ac:dyDescent="0.25">
      <c r="A46" s="47" t="s">
        <v>34</v>
      </c>
      <c r="B46" s="47"/>
      <c r="C46" s="47"/>
      <c r="D46" s="47"/>
      <c r="E46" s="12"/>
      <c r="F46" s="17"/>
      <c r="G46" s="11"/>
    </row>
    <row r="47" spans="1:7" ht="9.75" customHeight="1" x14ac:dyDescent="0.25">
      <c r="A47" s="47"/>
      <c r="B47" s="47"/>
      <c r="C47" s="47"/>
      <c r="D47" s="47"/>
      <c r="E47" s="11"/>
      <c r="F47" s="11"/>
    </row>
    <row r="48" spans="1:7" ht="15" customHeight="1" x14ac:dyDescent="0.25">
      <c r="A48" s="7" t="s">
        <v>21</v>
      </c>
      <c r="B48" s="42" t="s">
        <v>48</v>
      </c>
      <c r="C48" s="2"/>
      <c r="D48" s="2"/>
    </row>
    <row r="49" spans="1:4" x14ac:dyDescent="0.25">
      <c r="A49" s="50" t="s">
        <v>22</v>
      </c>
      <c r="B49" s="2">
        <v>470000</v>
      </c>
      <c r="C49" s="2"/>
      <c r="D49" s="2"/>
    </row>
    <row r="50" spans="1:4" ht="34.5" customHeight="1" x14ac:dyDescent="0.25">
      <c r="A50" s="50" t="s">
        <v>47</v>
      </c>
      <c r="B50" s="2">
        <v>554990</v>
      </c>
      <c r="C50" s="2"/>
      <c r="D50" s="2"/>
    </row>
    <row r="51" spans="1:4" x14ac:dyDescent="0.25">
      <c r="A51" s="50" t="s">
        <v>35</v>
      </c>
      <c r="B51" s="2"/>
      <c r="C51" s="2"/>
      <c r="D51" s="2"/>
    </row>
    <row r="52" spans="1:4" x14ac:dyDescent="0.25">
      <c r="A52" s="7" t="s">
        <v>23</v>
      </c>
      <c r="B52" s="2">
        <f>B49+B50</f>
        <v>1024990</v>
      </c>
      <c r="C52" s="2"/>
      <c r="D52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2021-10-02T06:18:38Z</cp:lastPrinted>
  <dcterms:created xsi:type="dcterms:W3CDTF">2014-09-16T05:33:49Z</dcterms:created>
  <dcterms:modified xsi:type="dcterms:W3CDTF">2021-11-10T09:07:52Z</dcterms:modified>
</cp:coreProperties>
</file>